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RA\"/>
    </mc:Choice>
  </mc:AlternateContent>
  <xr:revisionPtr revIDLastSave="0" documentId="13_ncr:1_{FF8CD695-5EB2-44BB-8140-E4BCBD00ED1B}" xr6:coauthVersionLast="46" xr6:coauthVersionMax="46" xr10:uidLastSave="{00000000-0000-0000-0000-000000000000}"/>
  <bookViews>
    <workbookView xWindow="-120" yWindow="-120" windowWidth="29040" windowHeight="15840" xr2:uid="{3D5B8ECD-C0F5-4873-A6E4-B749B9351C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4" i="1"/>
  <c r="K12" i="1"/>
  <c r="K9" i="1"/>
  <c r="F109" i="1" l="1"/>
  <c r="J37" i="1" s="1"/>
  <c r="F108" i="1"/>
  <c r="J38" i="1" s="1"/>
  <c r="F107" i="1"/>
  <c r="F106" i="1"/>
  <c r="J35" i="1" s="1"/>
  <c r="F105" i="1"/>
  <c r="J34" i="1" s="1"/>
  <c r="F102" i="1"/>
  <c r="J19" i="1" s="1"/>
  <c r="F101" i="1"/>
  <c r="F100" i="1"/>
  <c r="F99" i="1"/>
  <c r="F98" i="1"/>
  <c r="F97" i="1"/>
  <c r="F96" i="1"/>
  <c r="F95" i="1"/>
  <c r="J39" i="1" s="1"/>
  <c r="F94" i="1"/>
  <c r="F93" i="1"/>
  <c r="F91" i="1"/>
  <c r="F88" i="1"/>
  <c r="F87" i="1"/>
  <c r="F86" i="1"/>
  <c r="J33" i="1" s="1"/>
  <c r="F85" i="1"/>
  <c r="J27" i="1" s="1"/>
  <c r="F84" i="1"/>
  <c r="J28" i="1" s="1"/>
  <c r="F83" i="1"/>
  <c r="F82" i="1"/>
  <c r="F81" i="1"/>
  <c r="F80" i="1"/>
  <c r="F79" i="1"/>
  <c r="F78" i="1"/>
  <c r="F75" i="1"/>
  <c r="F74" i="1"/>
  <c r="F73" i="1"/>
  <c r="F72" i="1"/>
  <c r="F71" i="1"/>
  <c r="F70" i="1"/>
  <c r="F69" i="1"/>
  <c r="F68" i="1"/>
  <c r="J40" i="1" s="1"/>
  <c r="F67" i="1"/>
  <c r="F66" i="1"/>
  <c r="F65" i="1"/>
  <c r="F62" i="1"/>
  <c r="F61" i="1"/>
  <c r="J8" i="1" s="1"/>
  <c r="K8" i="1" s="1"/>
  <c r="F60" i="1"/>
  <c r="F59" i="1"/>
  <c r="F58" i="1"/>
  <c r="F57" i="1"/>
  <c r="J31" i="1" s="1"/>
  <c r="F56" i="1"/>
  <c r="F53" i="1"/>
  <c r="J23" i="1" s="1"/>
  <c r="F52" i="1"/>
  <c r="F51" i="1"/>
  <c r="F50" i="1"/>
  <c r="F49" i="1"/>
  <c r="F48" i="1"/>
  <c r="F47" i="1"/>
  <c r="F46" i="1"/>
  <c r="J41" i="1" s="1"/>
  <c r="F45" i="1"/>
  <c r="F31" i="1"/>
  <c r="F42" i="1"/>
  <c r="F41" i="1"/>
  <c r="F40" i="1"/>
  <c r="F39" i="1"/>
  <c r="F38" i="1"/>
  <c r="F37" i="1"/>
  <c r="F36" i="1"/>
  <c r="F35" i="1"/>
  <c r="F34" i="1"/>
  <c r="F33" i="1"/>
  <c r="F32" i="1"/>
  <c r="J36" i="1" s="1"/>
  <c r="F28" i="1"/>
  <c r="F27" i="1"/>
  <c r="F26" i="1"/>
  <c r="F25" i="1"/>
  <c r="J13" i="1" s="1"/>
  <c r="K13" i="1" s="1"/>
  <c r="F24" i="1"/>
  <c r="F23" i="1"/>
  <c r="F22" i="1"/>
  <c r="J15" i="1" s="1"/>
  <c r="F21" i="1"/>
  <c r="F20" i="1"/>
  <c r="F19" i="1"/>
  <c r="F18" i="1"/>
  <c r="F15" i="1"/>
  <c r="F14" i="1"/>
  <c r="F13" i="1"/>
  <c r="J32" i="1" s="1"/>
  <c r="F12" i="1"/>
  <c r="J30" i="1" s="1"/>
  <c r="F11" i="1"/>
  <c r="F10" i="1"/>
  <c r="F9" i="1"/>
  <c r="F8" i="1"/>
  <c r="F5" i="1"/>
  <c r="F4" i="1"/>
  <c r="F3" i="1"/>
  <c r="J24" i="1" l="1"/>
  <c r="J11" i="1"/>
  <c r="K11" i="1" s="1"/>
  <c r="J4" i="1"/>
  <c r="K4" i="1" s="1"/>
  <c r="J7" i="1"/>
  <c r="K7" i="1" s="1"/>
  <c r="J10" i="1"/>
  <c r="K10" i="1" s="1"/>
  <c r="J26" i="1"/>
  <c r="J22" i="1"/>
  <c r="K15" i="1"/>
  <c r="J20" i="1" l="1"/>
</calcChain>
</file>

<file path=xl/sharedStrings.xml><?xml version="1.0" encoding="utf-8"?>
<sst xmlns="http://schemas.openxmlformats.org/spreadsheetml/2006/main" count="143" uniqueCount="107">
  <si>
    <t>BAREBACKS</t>
  </si>
  <si>
    <t xml:space="preserve">1 Tyler Ferguson </t>
  </si>
  <si>
    <t>2 Garret Goggin </t>
  </si>
  <si>
    <t xml:space="preserve">3 Chase Vossler </t>
  </si>
  <si>
    <t>ROUND 1</t>
  </si>
  <si>
    <t>ROUND 2</t>
  </si>
  <si>
    <t>AVERAGE</t>
  </si>
  <si>
    <t>YEAR END</t>
  </si>
  <si>
    <t>STEER WRESTLING</t>
  </si>
  <si>
    <t>Jim Persinger</t>
  </si>
  <si>
    <t>Wyatt Reichenburg</t>
  </si>
  <si>
    <t xml:space="preserve">1 Gus Cross </t>
  </si>
  <si>
    <t xml:space="preserve">2 Brady Buum </t>
  </si>
  <si>
    <t xml:space="preserve">3 Jacob Sterkel </t>
  </si>
  <si>
    <t>4 TC Hughson</t>
  </si>
  <si>
    <t xml:space="preserve">5 Hadley Jackson </t>
  </si>
  <si>
    <t xml:space="preserve">6 Cody Mumma </t>
  </si>
  <si>
    <t>BoDelle Mueller</t>
  </si>
  <si>
    <t>Hadley Furnival</t>
  </si>
  <si>
    <t>Andie Hubbard</t>
  </si>
  <si>
    <t>Keylie Tatum</t>
  </si>
  <si>
    <t>Jana Weidman</t>
  </si>
  <si>
    <t>Bailey Miller</t>
  </si>
  <si>
    <t>Karissa Rayhill</t>
  </si>
  <si>
    <t>Konnar Knotwell</t>
  </si>
  <si>
    <t>Jesse Miller</t>
  </si>
  <si>
    <t>Charity Hoar</t>
  </si>
  <si>
    <t>Willow Nicholas</t>
  </si>
  <si>
    <t>Jason Hubbard</t>
  </si>
  <si>
    <t>Jhett James</t>
  </si>
  <si>
    <t>Chancy Winsor</t>
  </si>
  <si>
    <t>Will Arbecht</t>
  </si>
  <si>
    <t>Billy McCall</t>
  </si>
  <si>
    <t>Blake Afdahl</t>
  </si>
  <si>
    <t>Stuart Hoar</t>
  </si>
  <si>
    <t>Canton Afdahl</t>
  </si>
  <si>
    <t>Joe James</t>
  </si>
  <si>
    <t>Dontae Pacheco</t>
  </si>
  <si>
    <t>Pecos Tatum</t>
  </si>
  <si>
    <t>Ross McAdow</t>
  </si>
  <si>
    <t>Brady Thurston</t>
  </si>
  <si>
    <t>JW Meiers</t>
  </si>
  <si>
    <t>Eric Gewecke</t>
  </si>
  <si>
    <t>Chris Williams</t>
  </si>
  <si>
    <t>Wyatt Hageman</t>
  </si>
  <si>
    <t>Brady Love</t>
  </si>
  <si>
    <t>John Birkholz</t>
  </si>
  <si>
    <t>Kolt Ferguson</t>
  </si>
  <si>
    <t>Walker Rezzonico</t>
  </si>
  <si>
    <t>Bodelle Mueller</t>
  </si>
  <si>
    <t>Mikayla Wilson</t>
  </si>
  <si>
    <t>Lydia Van Aken</t>
  </si>
  <si>
    <t>BREAKAWAY</t>
  </si>
  <si>
    <t>TIE DOWN</t>
  </si>
  <si>
    <t>SADDLE BRONCS</t>
  </si>
  <si>
    <t>MIXED TEAM ROPING</t>
  </si>
  <si>
    <t>TEAM ROPING - HEADER</t>
  </si>
  <si>
    <t>Tee Cross</t>
  </si>
  <si>
    <t>Brett Tatum</t>
  </si>
  <si>
    <t>Larry Love</t>
  </si>
  <si>
    <t>Colby Sturgeon</t>
  </si>
  <si>
    <t>Ty Blasingame</t>
  </si>
  <si>
    <t>Dave Gamblin</t>
  </si>
  <si>
    <t>Paul Beckett</t>
  </si>
  <si>
    <t>Brock Gotchell</t>
  </si>
  <si>
    <t>Dane Trumbell</t>
  </si>
  <si>
    <t>Marvin Mueller</t>
  </si>
  <si>
    <t xml:space="preserve"> Eric Gewecke</t>
  </si>
  <si>
    <t>Justin Johnson</t>
  </si>
  <si>
    <t>Mike Weidman</t>
  </si>
  <si>
    <t xml:space="preserve">Brad Shieck </t>
  </si>
  <si>
    <t>Jayden Johnson</t>
  </si>
  <si>
    <t>Todd Wilson</t>
  </si>
  <si>
    <t>TEAM ROPING - HEELER</t>
  </si>
  <si>
    <t>Megan Touros</t>
  </si>
  <si>
    <t>Lindy James</t>
  </si>
  <si>
    <t>Sami Jackson</t>
  </si>
  <si>
    <t>Carla Beckett</t>
  </si>
  <si>
    <t>Tori Cooper</t>
  </si>
  <si>
    <t>Sami Jo Buum</t>
  </si>
  <si>
    <t>Kelly Adamson</t>
  </si>
  <si>
    <t>Michaella Lay</t>
  </si>
  <si>
    <t>Dori Hollenbeck</t>
  </si>
  <si>
    <t>Titus Adams</t>
  </si>
  <si>
    <t>Robert Gracie</t>
  </si>
  <si>
    <t>Mike Kammerer</t>
  </si>
  <si>
    <t>Tyler Pohlman</t>
  </si>
  <si>
    <t>Mackenzie Fair</t>
  </si>
  <si>
    <t>MENS ALL AROUND</t>
  </si>
  <si>
    <t>LADIES ALL AROUND</t>
  </si>
  <si>
    <t xml:space="preserve">Willow Nicholas </t>
  </si>
  <si>
    <t>Justene Hirsing</t>
  </si>
  <si>
    <t>Taya McAdow</t>
  </si>
  <si>
    <t>Taylour Latham</t>
  </si>
  <si>
    <t>Coralee Spratt</t>
  </si>
  <si>
    <t>ROOKIE</t>
  </si>
  <si>
    <t>Haiden Thompson</t>
  </si>
  <si>
    <t>Mike Weidman</t>
  </si>
  <si>
    <t>Kacey Kobza</t>
  </si>
  <si>
    <t>Hadley Jackson</t>
  </si>
  <si>
    <t>Cody Mumma</t>
  </si>
  <si>
    <t>Brad Shieck</t>
  </si>
  <si>
    <t>Standings</t>
  </si>
  <si>
    <t>Finals Winnings</t>
  </si>
  <si>
    <t>Total</t>
  </si>
  <si>
    <t>BARREL RACING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</si>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</sst>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" xfId="0" applyFont="1" applyBorder="1"/>
    <xf numFmtId="0" fontId="0" fillId="2" borderId="1" xfId="0" applyFill="1" applyBorder="1"/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B78E-3117-43C3-AA0C-241534D1EDFE}">
  <dimension ref="A1:K109"/>
  <sheetViews>
    <sheetView tabSelected="1" topLeftCell="A58" workbookViewId="0">
      <selection activeCell="L21" sqref="L21"/>
    </sheetView>
  </sheetViews>
  <sheetFormatPr defaultRowHeight="15" x14ac:dyDescent="0.25"/>
  <cols>
    <col min="1" max="1" width="18.5703125" customWidth="1"/>
    <col min="2" max="2" width="8.7109375" customWidth="1"/>
    <col min="8" max="8" width="19.85546875" customWidth="1"/>
    <col min="10" max="10" width="13.7109375" customWidth="1"/>
  </cols>
  <sheetData>
    <row r="1" spans="1:11" x14ac:dyDescent="0.25">
      <c r="C1" t="s">
        <v>4</v>
      </c>
      <c r="D1" t="s">
        <v>5</v>
      </c>
      <c r="E1" t="s">
        <v>6</v>
      </c>
      <c r="F1" t="s">
        <v>7</v>
      </c>
    </row>
    <row r="2" spans="1:11" x14ac:dyDescent="0.25">
      <c r="A2" t="s">
        <v>0</v>
      </c>
      <c r="I2" t="s">
        <v>102</v>
      </c>
      <c r="J2" t="s">
        <v>103</v>
      </c>
      <c r="K2" t="s">
        <v>104</v>
      </c>
    </row>
    <row r="3" spans="1:11" x14ac:dyDescent="0.25">
      <c r="A3" s="1" t="s">
        <v>1</v>
      </c>
      <c r="B3" s="1">
        <v>1451.11</v>
      </c>
      <c r="C3" s="1">
        <v>0</v>
      </c>
      <c r="D3" s="1">
        <v>0</v>
      </c>
      <c r="E3" s="1">
        <v>0</v>
      </c>
      <c r="F3" s="1">
        <f>SUM(B3+C3+D3+E3)</f>
        <v>1451.11</v>
      </c>
      <c r="H3" t="s">
        <v>88</v>
      </c>
    </row>
    <row r="4" spans="1:11" x14ac:dyDescent="0.25">
      <c r="A4" s="1" t="s">
        <v>2</v>
      </c>
      <c r="B4" s="1">
        <v>902.06</v>
      </c>
      <c r="C4" s="1">
        <v>0</v>
      </c>
      <c r="D4" s="1">
        <v>0</v>
      </c>
      <c r="E4" s="1">
        <v>0</v>
      </c>
      <c r="F4" s="1">
        <f>SUM(B4+C4+D4+E4)</f>
        <v>902.06</v>
      </c>
      <c r="H4" s="1" t="s">
        <v>33</v>
      </c>
      <c r="I4" s="1">
        <v>1121.19</v>
      </c>
      <c r="J4" s="1">
        <f>SUM(F36+F72)</f>
        <v>1992.44</v>
      </c>
      <c r="K4" s="1">
        <f>SUM(I4+J4)</f>
        <v>3113.63</v>
      </c>
    </row>
    <row r="5" spans="1:11" x14ac:dyDescent="0.25">
      <c r="A5" s="1" t="s">
        <v>3</v>
      </c>
      <c r="B5" s="1">
        <v>414.05</v>
      </c>
      <c r="C5" s="1">
        <v>725</v>
      </c>
      <c r="D5" s="1">
        <v>725</v>
      </c>
      <c r="E5" s="1">
        <v>725</v>
      </c>
      <c r="F5" s="5">
        <f>SUM(B5+C5+D5+E5)</f>
        <v>2589.0500000000002</v>
      </c>
    </row>
    <row r="6" spans="1:11" x14ac:dyDescent="0.25">
      <c r="H6" t="s">
        <v>89</v>
      </c>
    </row>
    <row r="7" spans="1:11" x14ac:dyDescent="0.25">
      <c r="A7" t="s">
        <v>8</v>
      </c>
      <c r="H7" s="1" t="s">
        <v>90</v>
      </c>
      <c r="I7" s="1">
        <v>7003.47</v>
      </c>
      <c r="J7" s="5">
        <f>SUM(F28+F62+F75)</f>
        <v>9307.2199999999993</v>
      </c>
      <c r="K7" s="1">
        <f t="shared" ref="K7:K16" si="0">SUM(I7:J7)</f>
        <v>16310.689999999999</v>
      </c>
    </row>
    <row r="8" spans="1:11" x14ac:dyDescent="0.25">
      <c r="A8" s="1" t="s">
        <v>11</v>
      </c>
      <c r="B8" s="1">
        <v>1386.99</v>
      </c>
      <c r="C8" s="1">
        <v>660</v>
      </c>
      <c r="D8" s="1">
        <v>220</v>
      </c>
      <c r="E8" s="1">
        <v>660</v>
      </c>
      <c r="F8" s="5">
        <f>SUM(B8+C8+D8+E8)</f>
        <v>2926.99</v>
      </c>
      <c r="H8" s="1" t="s">
        <v>51</v>
      </c>
      <c r="I8" s="1">
        <v>4823.21</v>
      </c>
      <c r="J8" s="1">
        <f>SUM(F61)</f>
        <v>5133</v>
      </c>
      <c r="K8" s="1">
        <f t="shared" si="0"/>
        <v>9956.2099999999991</v>
      </c>
    </row>
    <row r="9" spans="1:11" x14ac:dyDescent="0.25">
      <c r="A9" s="1" t="s">
        <v>12</v>
      </c>
      <c r="B9" s="1">
        <v>921.51</v>
      </c>
      <c r="C9" s="1">
        <v>0</v>
      </c>
      <c r="D9" s="1">
        <v>0</v>
      </c>
      <c r="E9" s="1">
        <v>0</v>
      </c>
      <c r="F9" s="1">
        <f>SUM(B9+C9+D9+E9)</f>
        <v>921.51</v>
      </c>
      <c r="H9" s="1" t="s">
        <v>91</v>
      </c>
      <c r="I9" s="1">
        <v>2334.59</v>
      </c>
      <c r="J9" s="1">
        <v>0</v>
      </c>
      <c r="K9" s="1">
        <f t="shared" si="0"/>
        <v>2334.59</v>
      </c>
    </row>
    <row r="10" spans="1:11" x14ac:dyDescent="0.25">
      <c r="A10" s="1" t="s">
        <v>13</v>
      </c>
      <c r="B10" s="1">
        <v>635.84</v>
      </c>
      <c r="C10" s="1">
        <v>0</v>
      </c>
      <c r="D10" s="1">
        <v>660</v>
      </c>
      <c r="E10" s="1">
        <v>0</v>
      </c>
      <c r="F10" s="1">
        <f t="shared" ref="F10:F15" si="1">SUM(B10:E10)</f>
        <v>1295.8400000000001</v>
      </c>
      <c r="H10" s="1" t="s">
        <v>25</v>
      </c>
      <c r="I10" s="1">
        <v>2224.86</v>
      </c>
      <c r="J10" s="1">
        <f>SUM(F26+F60)</f>
        <v>2999.86</v>
      </c>
      <c r="K10" s="1">
        <f t="shared" si="0"/>
        <v>5224.72</v>
      </c>
    </row>
    <row r="11" spans="1:11" x14ac:dyDescent="0.25">
      <c r="A11" s="1" t="s">
        <v>14</v>
      </c>
      <c r="B11" s="1">
        <v>297.98</v>
      </c>
      <c r="C11" s="1">
        <v>0</v>
      </c>
      <c r="D11" s="1">
        <v>0</v>
      </c>
      <c r="E11" s="1">
        <v>0</v>
      </c>
      <c r="F11" s="1">
        <f t="shared" si="1"/>
        <v>297.98</v>
      </c>
      <c r="H11" s="1" t="s">
        <v>23</v>
      </c>
      <c r="I11" s="1">
        <v>1987.68</v>
      </c>
      <c r="J11" s="1">
        <f>SUM(F24+F98)</f>
        <v>1987.6799999999998</v>
      </c>
      <c r="K11" s="1">
        <f t="shared" si="0"/>
        <v>3975.3599999999997</v>
      </c>
    </row>
    <row r="12" spans="1:11" x14ac:dyDescent="0.25">
      <c r="A12" s="1" t="s">
        <v>15</v>
      </c>
      <c r="B12" s="1">
        <v>253.62</v>
      </c>
      <c r="C12" s="1">
        <v>0</v>
      </c>
      <c r="D12" s="1">
        <v>0</v>
      </c>
      <c r="E12" s="1">
        <v>0</v>
      </c>
      <c r="F12" s="1">
        <f t="shared" si="1"/>
        <v>253.62</v>
      </c>
      <c r="H12" s="1" t="s">
        <v>92</v>
      </c>
      <c r="I12" s="1">
        <v>1741.48</v>
      </c>
      <c r="J12" s="1">
        <v>0</v>
      </c>
      <c r="K12" s="1">
        <f t="shared" si="0"/>
        <v>1741.48</v>
      </c>
    </row>
    <row r="13" spans="1:11" x14ac:dyDescent="0.25">
      <c r="A13" s="1" t="s">
        <v>16</v>
      </c>
      <c r="B13" s="1">
        <v>117.29</v>
      </c>
      <c r="C13" s="1">
        <v>0</v>
      </c>
      <c r="D13" s="1">
        <v>220</v>
      </c>
      <c r="E13" s="1">
        <v>0</v>
      </c>
      <c r="F13" s="1">
        <f t="shared" si="1"/>
        <v>337.29</v>
      </c>
      <c r="H13" s="1" t="s">
        <v>24</v>
      </c>
      <c r="I13" s="1">
        <v>1613.77</v>
      </c>
      <c r="J13" s="1">
        <f>SUM(F25)</f>
        <v>1461.63</v>
      </c>
      <c r="K13" s="1">
        <f t="shared" si="0"/>
        <v>3075.4</v>
      </c>
    </row>
    <row r="14" spans="1:11" x14ac:dyDescent="0.25">
      <c r="A14" s="1" t="s">
        <v>9</v>
      </c>
      <c r="B14" s="1">
        <v>0</v>
      </c>
      <c r="C14" s="1">
        <v>0</v>
      </c>
      <c r="D14" s="1">
        <v>0</v>
      </c>
      <c r="E14" s="1">
        <v>0</v>
      </c>
      <c r="F14" s="1">
        <f t="shared" si="1"/>
        <v>0</v>
      </c>
      <c r="H14" s="1" t="s">
        <v>93</v>
      </c>
      <c r="I14" s="1">
        <v>1549.9</v>
      </c>
      <c r="J14" s="1">
        <v>0</v>
      </c>
      <c r="K14" s="1">
        <f t="shared" si="0"/>
        <v>1549.9</v>
      </c>
    </row>
    <row r="15" spans="1:11" x14ac:dyDescent="0.25">
      <c r="A15" s="1" t="s">
        <v>10</v>
      </c>
      <c r="B15" s="1">
        <v>0</v>
      </c>
      <c r="C15" s="1">
        <v>440</v>
      </c>
      <c r="D15" s="1">
        <v>0</v>
      </c>
      <c r="E15" s="1">
        <v>440</v>
      </c>
      <c r="F15" s="1">
        <f t="shared" si="1"/>
        <v>880</v>
      </c>
      <c r="H15" s="1" t="s">
        <v>21</v>
      </c>
      <c r="I15" s="1">
        <v>1409.34</v>
      </c>
      <c r="J15" s="1">
        <f>SUM(F22)</f>
        <v>1353.5700000000002</v>
      </c>
      <c r="K15" s="1">
        <f t="shared" si="0"/>
        <v>2762.91</v>
      </c>
    </row>
    <row r="16" spans="1:11" x14ac:dyDescent="0.25">
      <c r="H16" s="1" t="s">
        <v>94</v>
      </c>
      <c r="I16" s="1">
        <v>468</v>
      </c>
      <c r="J16" s="1">
        <v>0</v>
      </c>
      <c r="K16" s="1">
        <f t="shared" si="0"/>
        <v>468</v>
      </c>
    </row>
    <row r="17" spans="1:11" x14ac:dyDescent="0.25">
      <c r="A17" t="s">
        <v>52</v>
      </c>
    </row>
    <row r="18" spans="1:11" x14ac:dyDescent="0.25">
      <c r="A18" s="1" t="s">
        <v>17</v>
      </c>
      <c r="B18" s="1">
        <v>0</v>
      </c>
      <c r="C18" s="1">
        <v>463.75</v>
      </c>
      <c r="D18" s="1">
        <v>0</v>
      </c>
      <c r="E18" s="1">
        <v>596.25</v>
      </c>
      <c r="F18" s="1">
        <f t="shared" ref="F18:F28" si="2">SUM(B18:E18)</f>
        <v>1060</v>
      </c>
      <c r="H18" t="s">
        <v>95</v>
      </c>
    </row>
    <row r="19" spans="1:11" x14ac:dyDescent="0.25">
      <c r="A19" s="1" t="s">
        <v>18</v>
      </c>
      <c r="B19" s="1">
        <v>0</v>
      </c>
      <c r="C19" s="1">
        <v>0</v>
      </c>
      <c r="D19" s="1">
        <v>0</v>
      </c>
      <c r="E19" s="1">
        <v>265</v>
      </c>
      <c r="F19" s="1">
        <f t="shared" si="2"/>
        <v>265</v>
      </c>
      <c r="H19" s="1" t="s">
        <v>82</v>
      </c>
      <c r="I19" s="1">
        <v>2849.74</v>
      </c>
      <c r="J19" s="5">
        <f>SUM(F102)</f>
        <v>4249.74</v>
      </c>
      <c r="K19" s="1"/>
    </row>
    <row r="20" spans="1:11" x14ac:dyDescent="0.25">
      <c r="A20" s="1" t="s">
        <v>19</v>
      </c>
      <c r="B20" s="1">
        <v>457.31</v>
      </c>
      <c r="C20" s="1">
        <v>596.25</v>
      </c>
      <c r="D20" s="1">
        <v>0</v>
      </c>
      <c r="E20" s="1">
        <v>0</v>
      </c>
      <c r="F20" s="1">
        <f t="shared" si="2"/>
        <v>1053.56</v>
      </c>
      <c r="H20" s="1" t="s">
        <v>23</v>
      </c>
      <c r="I20" s="1">
        <v>1987.68</v>
      </c>
      <c r="J20" s="1">
        <f>SUM(J11)</f>
        <v>1987.6799999999998</v>
      </c>
      <c r="K20" s="1"/>
    </row>
    <row r="21" spans="1:11" x14ac:dyDescent="0.25">
      <c r="A21" s="1" t="s">
        <v>20</v>
      </c>
      <c r="B21" s="1">
        <v>741.9</v>
      </c>
      <c r="C21" s="1">
        <v>0</v>
      </c>
      <c r="D21" s="1">
        <v>0</v>
      </c>
      <c r="E21" s="1">
        <v>0</v>
      </c>
      <c r="F21" s="1">
        <f t="shared" si="2"/>
        <v>741.9</v>
      </c>
      <c r="H21" s="1" t="s">
        <v>93</v>
      </c>
      <c r="I21" s="1">
        <v>1549.9</v>
      </c>
      <c r="J21" s="1">
        <v>0</v>
      </c>
      <c r="K21" s="1"/>
    </row>
    <row r="22" spans="1:11" x14ac:dyDescent="0.25">
      <c r="A22" s="1" t="s">
        <v>21</v>
      </c>
      <c r="B22" s="1">
        <v>889.82</v>
      </c>
      <c r="C22" s="1">
        <v>0</v>
      </c>
      <c r="D22" s="1">
        <v>463.75</v>
      </c>
      <c r="E22" s="1">
        <v>0</v>
      </c>
      <c r="F22" s="1">
        <f t="shared" si="2"/>
        <v>1353.5700000000002</v>
      </c>
      <c r="H22" s="1" t="s">
        <v>21</v>
      </c>
      <c r="I22" s="1">
        <v>1409.34</v>
      </c>
      <c r="J22" s="1">
        <f>SUM(J15)</f>
        <v>1353.5700000000002</v>
      </c>
      <c r="K22" s="1"/>
    </row>
    <row r="23" spans="1:11" x14ac:dyDescent="0.25">
      <c r="A23" s="1" t="s">
        <v>22</v>
      </c>
      <c r="B23" s="1">
        <v>969.28</v>
      </c>
      <c r="C23" s="1">
        <v>0</v>
      </c>
      <c r="D23" s="1">
        <v>0</v>
      </c>
      <c r="E23" s="1">
        <v>0</v>
      </c>
      <c r="F23" s="1">
        <f t="shared" si="2"/>
        <v>969.28</v>
      </c>
      <c r="H23" s="1" t="s">
        <v>48</v>
      </c>
      <c r="I23" s="1">
        <v>1136.08</v>
      </c>
      <c r="J23" s="1">
        <f>SUM(F53)</f>
        <v>1136.08</v>
      </c>
      <c r="K23" s="1"/>
    </row>
    <row r="24" spans="1:11" x14ac:dyDescent="0.25">
      <c r="A24" s="1" t="s">
        <v>23</v>
      </c>
      <c r="B24" s="1">
        <v>1056.8499999999999</v>
      </c>
      <c r="C24" s="1">
        <v>0</v>
      </c>
      <c r="D24" s="1">
        <v>0</v>
      </c>
      <c r="E24" s="1">
        <v>0</v>
      </c>
      <c r="F24" s="1">
        <f t="shared" si="2"/>
        <v>1056.8499999999999</v>
      </c>
      <c r="H24" s="1" t="s">
        <v>45</v>
      </c>
      <c r="I24" s="1">
        <v>732.23</v>
      </c>
      <c r="J24" s="1">
        <f>SUM(F50+F82)</f>
        <v>1447.23</v>
      </c>
      <c r="K24" s="1"/>
    </row>
    <row r="25" spans="1:11" x14ac:dyDescent="0.25">
      <c r="A25" s="1" t="s">
        <v>24</v>
      </c>
      <c r="B25" s="1">
        <v>1461.63</v>
      </c>
      <c r="C25" s="1">
        <v>0</v>
      </c>
      <c r="D25" s="1">
        <v>0</v>
      </c>
      <c r="E25" s="1">
        <v>0</v>
      </c>
      <c r="F25" s="1">
        <f t="shared" si="2"/>
        <v>1461.63</v>
      </c>
      <c r="H25" s="1" t="s">
        <v>96</v>
      </c>
      <c r="I25" s="1">
        <v>687.02</v>
      </c>
      <c r="J25" s="1">
        <v>0</v>
      </c>
      <c r="K25" s="1"/>
    </row>
    <row r="26" spans="1:11" x14ac:dyDescent="0.25">
      <c r="A26" s="1" t="s">
        <v>25</v>
      </c>
      <c r="B26" s="1">
        <v>1496.44</v>
      </c>
      <c r="C26" s="1">
        <v>0</v>
      </c>
      <c r="D26" s="1">
        <v>0</v>
      </c>
      <c r="E26" s="1">
        <v>0</v>
      </c>
      <c r="F26" s="1">
        <f t="shared" si="2"/>
        <v>1496.44</v>
      </c>
      <c r="H26" s="1" t="s">
        <v>18</v>
      </c>
      <c r="I26" s="1">
        <v>536.08000000000004</v>
      </c>
      <c r="J26" s="1">
        <f>SUM(F19+F59)</f>
        <v>801.08</v>
      </c>
      <c r="K26" s="1"/>
    </row>
    <row r="27" spans="1:11" x14ac:dyDescent="0.25">
      <c r="A27" s="1" t="s">
        <v>26</v>
      </c>
      <c r="B27" s="1">
        <v>1920.62</v>
      </c>
      <c r="C27" s="1">
        <v>265</v>
      </c>
      <c r="D27" s="1">
        <v>265</v>
      </c>
      <c r="E27" s="1">
        <v>463.75</v>
      </c>
      <c r="F27" s="5">
        <f t="shared" si="2"/>
        <v>2914.37</v>
      </c>
      <c r="H27" s="1" t="s">
        <v>97</v>
      </c>
      <c r="I27" s="1">
        <v>430.68</v>
      </c>
      <c r="J27" s="1">
        <f>SUM(F85)</f>
        <v>1021.9300000000001</v>
      </c>
      <c r="K27" s="1"/>
    </row>
    <row r="28" spans="1:11" x14ac:dyDescent="0.25">
      <c r="A28" s="1" t="s">
        <v>27</v>
      </c>
      <c r="B28" s="1">
        <v>2028.78</v>
      </c>
      <c r="C28" s="1">
        <v>0</v>
      </c>
      <c r="D28" s="1">
        <v>596.25</v>
      </c>
      <c r="E28" s="1">
        <v>0</v>
      </c>
      <c r="F28" s="1">
        <f t="shared" si="2"/>
        <v>2625.0299999999997</v>
      </c>
      <c r="H28" s="1" t="s">
        <v>68</v>
      </c>
      <c r="I28" s="1">
        <v>359.19</v>
      </c>
      <c r="J28" s="1">
        <f>SUM(F84)</f>
        <v>359.19</v>
      </c>
      <c r="K28" s="1"/>
    </row>
    <row r="29" spans="1:11" x14ac:dyDescent="0.25">
      <c r="H29" s="1" t="s">
        <v>98</v>
      </c>
      <c r="I29" s="1">
        <v>262.68</v>
      </c>
      <c r="J29" s="1">
        <v>0</v>
      </c>
      <c r="K29" s="1"/>
    </row>
    <row r="30" spans="1:11" x14ac:dyDescent="0.25">
      <c r="A30" t="s">
        <v>53</v>
      </c>
      <c r="H30" s="1" t="s">
        <v>99</v>
      </c>
      <c r="I30" s="1">
        <v>253.62</v>
      </c>
      <c r="J30" s="1">
        <f>SUM(F12)</f>
        <v>253.62</v>
      </c>
      <c r="K30" s="1"/>
    </row>
    <row r="31" spans="1:11" x14ac:dyDescent="0.25">
      <c r="A31" s="1" t="s">
        <v>28</v>
      </c>
      <c r="B31" s="1">
        <v>0</v>
      </c>
      <c r="C31" s="1">
        <v>630</v>
      </c>
      <c r="D31" s="1">
        <v>0</v>
      </c>
      <c r="E31" s="1">
        <v>0</v>
      </c>
      <c r="F31" s="1">
        <f t="shared" ref="F31:F42" si="3">SUM(B31:E31)</f>
        <v>630</v>
      </c>
      <c r="H31" s="1" t="s">
        <v>50</v>
      </c>
      <c r="I31" s="1">
        <v>247</v>
      </c>
      <c r="J31" s="1">
        <f>SUM(F57)</f>
        <v>557</v>
      </c>
      <c r="K31" s="1"/>
    </row>
    <row r="32" spans="1:11" x14ac:dyDescent="0.25">
      <c r="A32" s="1" t="s">
        <v>29</v>
      </c>
      <c r="B32" s="1">
        <v>0</v>
      </c>
      <c r="C32" s="1">
        <v>0</v>
      </c>
      <c r="D32" s="1">
        <v>0</v>
      </c>
      <c r="E32" s="1">
        <v>0</v>
      </c>
      <c r="F32" s="1">
        <f t="shared" si="3"/>
        <v>0</v>
      </c>
      <c r="H32" s="1" t="s">
        <v>100</v>
      </c>
      <c r="I32" s="1">
        <v>117.29</v>
      </c>
      <c r="J32" s="1">
        <f>SUM(F13)</f>
        <v>337.29</v>
      </c>
      <c r="K32" s="1"/>
    </row>
    <row r="33" spans="1:11" x14ac:dyDescent="0.25">
      <c r="A33" s="1" t="s">
        <v>30</v>
      </c>
      <c r="B33" s="1">
        <v>113.43</v>
      </c>
      <c r="C33" s="1">
        <v>490</v>
      </c>
      <c r="D33" s="1">
        <v>0</v>
      </c>
      <c r="E33" s="1">
        <v>0</v>
      </c>
      <c r="F33" s="1">
        <f t="shared" si="3"/>
        <v>603.43000000000006</v>
      </c>
      <c r="H33" s="1" t="s">
        <v>101</v>
      </c>
      <c r="I33" s="1">
        <v>0</v>
      </c>
      <c r="J33" s="1">
        <f>SUM(F86)</f>
        <v>0</v>
      </c>
      <c r="K33" s="1"/>
    </row>
    <row r="34" spans="1:11" x14ac:dyDescent="0.25">
      <c r="A34" s="1" t="s">
        <v>31</v>
      </c>
      <c r="B34" s="1">
        <v>254.47</v>
      </c>
      <c r="C34" s="1">
        <v>0</v>
      </c>
      <c r="D34" s="1">
        <v>0</v>
      </c>
      <c r="E34" s="1">
        <v>0</v>
      </c>
      <c r="F34" s="1">
        <f t="shared" si="3"/>
        <v>254.47</v>
      </c>
      <c r="H34" s="1" t="s">
        <v>83</v>
      </c>
      <c r="I34" s="1">
        <v>0</v>
      </c>
      <c r="J34" s="1">
        <f>SUM(F105)</f>
        <v>0</v>
      </c>
      <c r="K34" s="1"/>
    </row>
    <row r="35" spans="1:11" x14ac:dyDescent="0.25">
      <c r="A35" s="1" t="s">
        <v>32</v>
      </c>
      <c r="B35" s="1">
        <v>360</v>
      </c>
      <c r="C35" s="1">
        <v>0</v>
      </c>
      <c r="D35" s="1">
        <v>0</v>
      </c>
      <c r="E35" s="1">
        <v>0</v>
      </c>
      <c r="F35" s="1">
        <f t="shared" si="3"/>
        <v>360</v>
      </c>
      <c r="H35" s="1" t="s">
        <v>84</v>
      </c>
      <c r="I35" s="1">
        <v>0</v>
      </c>
      <c r="J35" s="1">
        <f>SUM(F106)</f>
        <v>0</v>
      </c>
      <c r="K35" s="1"/>
    </row>
    <row r="36" spans="1:11" x14ac:dyDescent="0.25">
      <c r="A36" s="1" t="s">
        <v>33</v>
      </c>
      <c r="B36" s="1">
        <v>386.22</v>
      </c>
      <c r="C36" s="1">
        <v>280</v>
      </c>
      <c r="D36" s="1">
        <v>0</v>
      </c>
      <c r="E36" s="1">
        <v>0</v>
      </c>
      <c r="F36" s="1">
        <f t="shared" si="3"/>
        <v>666.22</v>
      </c>
      <c r="H36" s="1" t="s">
        <v>29</v>
      </c>
      <c r="I36" s="1">
        <v>0</v>
      </c>
      <c r="J36" s="1">
        <f>SUM(F32)</f>
        <v>0</v>
      </c>
      <c r="K36" s="1"/>
    </row>
    <row r="37" spans="1:11" x14ac:dyDescent="0.25">
      <c r="A37" s="1" t="s">
        <v>34</v>
      </c>
      <c r="B37" s="1">
        <v>642.76</v>
      </c>
      <c r="C37" s="1">
        <v>0</v>
      </c>
      <c r="D37" s="1">
        <v>0</v>
      </c>
      <c r="E37" s="1">
        <v>0</v>
      </c>
      <c r="F37" s="1">
        <f t="shared" si="3"/>
        <v>642.76</v>
      </c>
      <c r="H37" s="1" t="s">
        <v>87</v>
      </c>
      <c r="I37" s="1">
        <v>0</v>
      </c>
      <c r="J37" s="1">
        <f>SUM(F109)</f>
        <v>0</v>
      </c>
      <c r="K37" s="1"/>
    </row>
    <row r="38" spans="1:11" x14ac:dyDescent="0.25">
      <c r="A38" s="1" t="s">
        <v>35</v>
      </c>
      <c r="B38" s="1">
        <v>745.59</v>
      </c>
      <c r="C38" s="1">
        <v>0</v>
      </c>
      <c r="D38" s="1">
        <v>0</v>
      </c>
      <c r="E38" s="1">
        <v>0</v>
      </c>
      <c r="F38" s="1">
        <f t="shared" si="3"/>
        <v>745.59</v>
      </c>
      <c r="H38" s="1" t="s">
        <v>86</v>
      </c>
      <c r="I38" s="1">
        <v>0</v>
      </c>
      <c r="J38" s="1">
        <f>SUM(F108)</f>
        <v>2750</v>
      </c>
      <c r="K38" s="1"/>
    </row>
    <row r="39" spans="1:11" x14ac:dyDescent="0.25">
      <c r="A39" s="1" t="s">
        <v>36</v>
      </c>
      <c r="B39" s="1">
        <v>910.17</v>
      </c>
      <c r="C39" s="1">
        <v>0</v>
      </c>
      <c r="D39" s="1">
        <v>490</v>
      </c>
      <c r="E39" s="1">
        <v>630</v>
      </c>
      <c r="F39" s="1">
        <f t="shared" si="3"/>
        <v>2030.17</v>
      </c>
      <c r="H39" s="1" t="s">
        <v>76</v>
      </c>
      <c r="I39" s="1">
        <v>0</v>
      </c>
      <c r="J39" s="1">
        <f>SUM(F95)</f>
        <v>0</v>
      </c>
      <c r="K39" s="1"/>
    </row>
    <row r="40" spans="1:11" x14ac:dyDescent="0.25">
      <c r="A40" s="1" t="s">
        <v>37</v>
      </c>
      <c r="B40" s="1">
        <v>1008.58</v>
      </c>
      <c r="C40" s="1">
        <v>0</v>
      </c>
      <c r="D40" s="1">
        <v>280</v>
      </c>
      <c r="E40" s="1">
        <v>280</v>
      </c>
      <c r="F40" s="1">
        <f t="shared" si="3"/>
        <v>1568.58</v>
      </c>
      <c r="H40" s="1" t="s">
        <v>58</v>
      </c>
      <c r="I40" s="1">
        <v>0</v>
      </c>
      <c r="J40" s="1">
        <f>SUM(F68)</f>
        <v>0</v>
      </c>
      <c r="K40" s="1"/>
    </row>
    <row r="41" spans="1:11" x14ac:dyDescent="0.25">
      <c r="A41" s="1" t="s">
        <v>38</v>
      </c>
      <c r="B41" s="1">
        <v>1984.63</v>
      </c>
      <c r="C41" s="1">
        <v>0</v>
      </c>
      <c r="D41" s="1">
        <v>0</v>
      </c>
      <c r="E41" s="1">
        <v>0</v>
      </c>
      <c r="F41" s="1">
        <f t="shared" si="3"/>
        <v>1984.63</v>
      </c>
      <c r="H41" s="1" t="s">
        <v>41</v>
      </c>
      <c r="I41" s="1">
        <v>0</v>
      </c>
      <c r="J41" s="1">
        <f>SUM(F46)</f>
        <v>0</v>
      </c>
      <c r="K41" s="1"/>
    </row>
    <row r="42" spans="1:11" x14ac:dyDescent="0.25">
      <c r="A42" s="1" t="s">
        <v>39</v>
      </c>
      <c r="B42" s="1">
        <v>2231.77</v>
      </c>
      <c r="C42" s="1">
        <v>0</v>
      </c>
      <c r="D42" s="1">
        <v>630</v>
      </c>
      <c r="E42" s="1">
        <v>490</v>
      </c>
      <c r="F42" s="5">
        <f t="shared" si="3"/>
        <v>3351.77</v>
      </c>
    </row>
    <row r="44" spans="1:11" x14ac:dyDescent="0.25">
      <c r="A44" t="s">
        <v>54</v>
      </c>
    </row>
    <row r="45" spans="1:11" x14ac:dyDescent="0.25">
      <c r="A45" s="1" t="s">
        <v>40</v>
      </c>
      <c r="B45" s="1">
        <v>0</v>
      </c>
      <c r="C45" s="1">
        <v>0</v>
      </c>
      <c r="D45" s="1">
        <v>220</v>
      </c>
      <c r="E45" s="1">
        <v>0</v>
      </c>
      <c r="F45" s="1">
        <f t="shared" ref="F45:F53" si="4">SUM(B45:E45)</f>
        <v>220</v>
      </c>
    </row>
    <row r="46" spans="1:11" x14ac:dyDescent="0.25">
      <c r="A46" s="1" t="s">
        <v>41</v>
      </c>
      <c r="B46" s="1">
        <v>0</v>
      </c>
      <c r="C46" s="1">
        <v>0</v>
      </c>
      <c r="D46" s="1">
        <v>0</v>
      </c>
      <c r="E46" s="1">
        <v>0</v>
      </c>
      <c r="F46" s="1">
        <f t="shared" si="4"/>
        <v>0</v>
      </c>
    </row>
    <row r="47" spans="1:11" x14ac:dyDescent="0.25">
      <c r="A47" s="1" t="s">
        <v>42</v>
      </c>
      <c r="B47" s="1">
        <v>0</v>
      </c>
      <c r="C47" s="1">
        <v>0</v>
      </c>
      <c r="D47" s="1">
        <v>0</v>
      </c>
      <c r="E47" s="1">
        <v>0</v>
      </c>
      <c r="F47" s="1">
        <f t="shared" si="4"/>
        <v>0</v>
      </c>
    </row>
    <row r="48" spans="1:11" x14ac:dyDescent="0.25">
      <c r="A48" s="4" t="s">
        <v>43</v>
      </c>
      <c r="B48" s="4">
        <v>170.24</v>
      </c>
      <c r="C48" s="4"/>
      <c r="D48" s="4"/>
      <c r="E48" s="4"/>
      <c r="F48" s="4">
        <f t="shared" si="4"/>
        <v>170.24</v>
      </c>
    </row>
    <row r="49" spans="1:6" x14ac:dyDescent="0.25">
      <c r="A49" s="1" t="s">
        <v>44</v>
      </c>
      <c r="B49" s="1">
        <v>690.45</v>
      </c>
      <c r="C49" s="1">
        <v>220</v>
      </c>
      <c r="D49" s="1">
        <v>495</v>
      </c>
      <c r="E49" s="1">
        <v>385</v>
      </c>
      <c r="F49" s="1">
        <f t="shared" si="4"/>
        <v>1790.45</v>
      </c>
    </row>
    <row r="50" spans="1:6" x14ac:dyDescent="0.25">
      <c r="A50" s="1" t="s">
        <v>45</v>
      </c>
      <c r="B50" s="1">
        <v>732.23</v>
      </c>
      <c r="C50" s="1">
        <v>495</v>
      </c>
      <c r="D50" s="1">
        <v>0</v>
      </c>
      <c r="E50" s="1">
        <v>220</v>
      </c>
      <c r="F50" s="1">
        <f t="shared" si="4"/>
        <v>1447.23</v>
      </c>
    </row>
    <row r="51" spans="1:6" x14ac:dyDescent="0.25">
      <c r="A51" s="1" t="s">
        <v>46</v>
      </c>
      <c r="B51" s="1">
        <v>838.89</v>
      </c>
      <c r="C51" s="1">
        <v>0</v>
      </c>
      <c r="D51" s="1">
        <v>0</v>
      </c>
      <c r="E51" s="1">
        <v>0</v>
      </c>
      <c r="F51" s="1">
        <f t="shared" si="4"/>
        <v>838.89</v>
      </c>
    </row>
    <row r="52" spans="1:6" x14ac:dyDescent="0.25">
      <c r="A52" s="1" t="s">
        <v>47</v>
      </c>
      <c r="B52" s="1">
        <v>1100.03</v>
      </c>
      <c r="C52" s="1">
        <v>385</v>
      </c>
      <c r="D52" s="1">
        <v>385</v>
      </c>
      <c r="E52" s="1">
        <v>495</v>
      </c>
      <c r="F52" s="5">
        <f t="shared" si="4"/>
        <v>2365.0299999999997</v>
      </c>
    </row>
    <row r="53" spans="1:6" x14ac:dyDescent="0.25">
      <c r="A53" s="1" t="s">
        <v>48</v>
      </c>
      <c r="B53" s="1">
        <v>1136.08</v>
      </c>
      <c r="C53" s="1">
        <v>0</v>
      </c>
      <c r="D53" s="1">
        <v>0</v>
      </c>
      <c r="E53" s="1">
        <v>0</v>
      </c>
      <c r="F53" s="1">
        <f t="shared" si="4"/>
        <v>1136.08</v>
      </c>
    </row>
    <row r="55" spans="1:6" x14ac:dyDescent="0.25">
      <c r="A55" t="s">
        <v>55</v>
      </c>
    </row>
    <row r="56" spans="1:6" x14ac:dyDescent="0.25">
      <c r="A56" s="2" t="s">
        <v>49</v>
      </c>
      <c r="B56" s="1">
        <v>0</v>
      </c>
      <c r="C56" s="1">
        <v>0</v>
      </c>
      <c r="D56" s="1">
        <v>0</v>
      </c>
      <c r="E56" s="1"/>
      <c r="F56" s="1">
        <f t="shared" ref="F56:F62" si="5">SUM(B56:E56)</f>
        <v>0</v>
      </c>
    </row>
    <row r="57" spans="1:6" ht="15" customHeight="1" x14ac:dyDescent="0.25">
      <c r="A57" s="2" t="s">
        <v>50</v>
      </c>
      <c r="B57" s="1">
        <v>247</v>
      </c>
      <c r="C57" s="1">
        <v>310</v>
      </c>
      <c r="D57" s="1">
        <v>0</v>
      </c>
      <c r="E57" s="1"/>
      <c r="F57" s="1">
        <f t="shared" si="5"/>
        <v>557</v>
      </c>
    </row>
    <row r="58" spans="1:6" x14ac:dyDescent="0.25">
      <c r="A58" s="2" t="s">
        <v>21</v>
      </c>
      <c r="B58" s="1">
        <v>519.52</v>
      </c>
      <c r="C58" s="1">
        <v>0</v>
      </c>
      <c r="D58" s="1">
        <v>0</v>
      </c>
      <c r="E58" s="1">
        <v>465</v>
      </c>
      <c r="F58" s="1">
        <f t="shared" si="5"/>
        <v>984.52</v>
      </c>
    </row>
    <row r="59" spans="1:6" x14ac:dyDescent="0.25">
      <c r="A59" s="2" t="s">
        <v>18</v>
      </c>
      <c r="B59" s="1">
        <v>536.08000000000004</v>
      </c>
      <c r="C59" s="1">
        <v>0</v>
      </c>
      <c r="D59" s="1">
        <v>0</v>
      </c>
      <c r="E59" s="1"/>
      <c r="F59" s="1">
        <f t="shared" si="5"/>
        <v>536.08000000000004</v>
      </c>
    </row>
    <row r="60" spans="1:6" x14ac:dyDescent="0.25">
      <c r="A60" s="2" t="s">
        <v>25</v>
      </c>
      <c r="B60" s="1">
        <v>728.42</v>
      </c>
      <c r="C60" s="1">
        <v>0</v>
      </c>
      <c r="D60" s="1">
        <v>465</v>
      </c>
      <c r="E60" s="1">
        <v>310</v>
      </c>
      <c r="F60" s="1">
        <f t="shared" si="5"/>
        <v>1503.42</v>
      </c>
    </row>
    <row r="61" spans="1:6" x14ac:dyDescent="0.25">
      <c r="A61" s="2" t="s">
        <v>51</v>
      </c>
      <c r="B61" s="1">
        <v>4668</v>
      </c>
      <c r="C61" s="1">
        <v>465</v>
      </c>
      <c r="D61" s="1">
        <v>0</v>
      </c>
      <c r="E61" s="1"/>
      <c r="F61" s="5">
        <f t="shared" si="5"/>
        <v>5133</v>
      </c>
    </row>
    <row r="62" spans="1:6" x14ac:dyDescent="0.25">
      <c r="A62" s="2" t="s">
        <v>27</v>
      </c>
      <c r="B62" s="1">
        <v>4742.8999999999996</v>
      </c>
      <c r="C62" s="1">
        <v>0</v>
      </c>
      <c r="D62" s="1">
        <v>310</v>
      </c>
      <c r="E62" s="1"/>
      <c r="F62" s="1">
        <f t="shared" si="5"/>
        <v>5052.8999999999996</v>
      </c>
    </row>
    <row r="64" spans="1:6" ht="19.5" customHeight="1" x14ac:dyDescent="0.25">
      <c r="A64" s="6" t="s">
        <v>56</v>
      </c>
      <c r="B64" s="6"/>
    </row>
    <row r="65" spans="1:6" x14ac:dyDescent="0.25">
      <c r="A65" s="2" t="s">
        <v>35</v>
      </c>
      <c r="B65" s="1">
        <v>0</v>
      </c>
      <c r="C65" s="1">
        <v>0</v>
      </c>
      <c r="D65" s="1"/>
      <c r="E65" s="1"/>
      <c r="F65" s="1">
        <f t="shared" ref="F65:F75" si="6">SUM(B65:E65)</f>
        <v>0</v>
      </c>
    </row>
    <row r="66" spans="1:6" x14ac:dyDescent="0.25">
      <c r="A66" s="2" t="s">
        <v>57</v>
      </c>
      <c r="B66" s="1">
        <v>0</v>
      </c>
      <c r="C66" s="1">
        <v>0</v>
      </c>
      <c r="D66" s="1"/>
      <c r="E66" s="1"/>
      <c r="F66" s="1">
        <f t="shared" si="6"/>
        <v>0</v>
      </c>
    </row>
    <row r="67" spans="1:6" x14ac:dyDescent="0.25">
      <c r="A67" s="2" t="s">
        <v>17</v>
      </c>
      <c r="B67" s="1">
        <v>0</v>
      </c>
      <c r="C67" s="1">
        <v>0</v>
      </c>
      <c r="D67" s="1"/>
      <c r="E67" s="1"/>
      <c r="F67" s="1">
        <f t="shared" si="6"/>
        <v>0</v>
      </c>
    </row>
    <row r="68" spans="1:6" x14ac:dyDescent="0.25">
      <c r="A68" s="2" t="s">
        <v>58</v>
      </c>
      <c r="B68" s="1">
        <v>0</v>
      </c>
      <c r="C68" s="1">
        <v>0</v>
      </c>
      <c r="D68" s="1"/>
      <c r="E68" s="1"/>
      <c r="F68" s="1">
        <f t="shared" si="6"/>
        <v>0</v>
      </c>
    </row>
    <row r="69" spans="1:6" x14ac:dyDescent="0.25">
      <c r="A69" s="2" t="s">
        <v>59</v>
      </c>
      <c r="B69" s="1">
        <v>0</v>
      </c>
      <c r="C69" s="1">
        <v>0</v>
      </c>
      <c r="D69" s="1"/>
      <c r="E69" s="1"/>
      <c r="F69" s="1">
        <f t="shared" si="6"/>
        <v>0</v>
      </c>
    </row>
    <row r="70" spans="1:6" x14ac:dyDescent="0.25">
      <c r="A70" s="2" t="s">
        <v>60</v>
      </c>
      <c r="B70" s="1">
        <v>100</v>
      </c>
      <c r="C70" s="1">
        <v>0</v>
      </c>
      <c r="D70" s="1"/>
      <c r="E70" s="1"/>
      <c r="F70" s="1">
        <f t="shared" si="6"/>
        <v>100</v>
      </c>
    </row>
    <row r="71" spans="1:6" x14ac:dyDescent="0.25">
      <c r="A71" s="2" t="s">
        <v>61</v>
      </c>
      <c r="B71" s="1">
        <v>579.47</v>
      </c>
      <c r="C71" s="1">
        <v>0</v>
      </c>
      <c r="D71" s="1"/>
      <c r="E71" s="1"/>
      <c r="F71" s="1">
        <f t="shared" si="6"/>
        <v>579.47</v>
      </c>
    </row>
    <row r="72" spans="1:6" x14ac:dyDescent="0.25">
      <c r="A72" s="2" t="s">
        <v>33</v>
      </c>
      <c r="B72" s="1">
        <v>734.97</v>
      </c>
      <c r="C72" s="1">
        <v>376.25</v>
      </c>
      <c r="D72" s="1"/>
      <c r="E72" s="1">
        <v>215</v>
      </c>
      <c r="F72" s="1">
        <f t="shared" si="6"/>
        <v>1326.22</v>
      </c>
    </row>
    <row r="73" spans="1:6" x14ac:dyDescent="0.25">
      <c r="A73" s="2" t="s">
        <v>62</v>
      </c>
      <c r="B73" s="1">
        <v>1111.95</v>
      </c>
      <c r="C73" s="1">
        <v>0</v>
      </c>
      <c r="D73" s="1"/>
      <c r="E73" s="1"/>
      <c r="F73" s="1">
        <f t="shared" si="6"/>
        <v>1111.95</v>
      </c>
    </row>
    <row r="74" spans="1:6" x14ac:dyDescent="0.25">
      <c r="A74" s="2" t="s">
        <v>63</v>
      </c>
      <c r="B74" s="1">
        <v>3900.86</v>
      </c>
      <c r="C74" s="1">
        <v>215</v>
      </c>
      <c r="D74" s="1">
        <v>645</v>
      </c>
      <c r="E74" s="1">
        <v>376.25</v>
      </c>
      <c r="F74" s="5">
        <f t="shared" si="6"/>
        <v>5137.1100000000006</v>
      </c>
    </row>
    <row r="75" spans="1:6" x14ac:dyDescent="0.25">
      <c r="A75" s="2" t="s">
        <v>27</v>
      </c>
      <c r="B75" s="1">
        <v>231.79</v>
      </c>
      <c r="C75" s="1">
        <v>483.75</v>
      </c>
      <c r="D75" s="1">
        <v>430</v>
      </c>
      <c r="E75" s="1">
        <v>483.75</v>
      </c>
      <c r="F75" s="1">
        <f t="shared" si="6"/>
        <v>1629.29</v>
      </c>
    </row>
    <row r="77" spans="1:6" ht="15.75" customHeight="1" x14ac:dyDescent="0.25">
      <c r="A77" s="7" t="s">
        <v>73</v>
      </c>
      <c r="B77" s="7"/>
    </row>
    <row r="78" spans="1:6" x14ac:dyDescent="0.25">
      <c r="A78" s="2" t="s">
        <v>64</v>
      </c>
      <c r="B78" s="1">
        <v>0</v>
      </c>
      <c r="C78" s="1">
        <v>0</v>
      </c>
      <c r="D78" s="1"/>
      <c r="E78" s="1"/>
      <c r="F78" s="1">
        <f t="shared" ref="F78:F88" si="7">SUM(B78:E78)</f>
        <v>0</v>
      </c>
    </row>
    <row r="79" spans="1:6" x14ac:dyDescent="0.25">
      <c r="A79" s="2" t="s">
        <v>65</v>
      </c>
      <c r="B79" s="1">
        <v>0</v>
      </c>
      <c r="C79" s="1">
        <v>0</v>
      </c>
      <c r="D79" s="1"/>
      <c r="E79" s="1"/>
      <c r="F79" s="1">
        <f t="shared" si="7"/>
        <v>0</v>
      </c>
    </row>
    <row r="80" spans="1:6" x14ac:dyDescent="0.25">
      <c r="A80" s="2" t="s">
        <v>66</v>
      </c>
      <c r="B80" s="1">
        <v>0</v>
      </c>
      <c r="C80" s="1">
        <v>0</v>
      </c>
      <c r="D80" s="1"/>
      <c r="E80" s="1"/>
      <c r="F80" s="1">
        <f t="shared" si="7"/>
        <v>0</v>
      </c>
    </row>
    <row r="81" spans="1:6" x14ac:dyDescent="0.25">
      <c r="A81" s="2" t="s">
        <v>38</v>
      </c>
      <c r="B81" s="1">
        <v>0</v>
      </c>
      <c r="C81" s="1">
        <v>0</v>
      </c>
      <c r="D81" s="1"/>
      <c r="E81" s="1"/>
      <c r="F81" s="1">
        <f t="shared" si="7"/>
        <v>0</v>
      </c>
    </row>
    <row r="82" spans="1:6" x14ac:dyDescent="0.25">
      <c r="A82" s="2" t="s">
        <v>45</v>
      </c>
      <c r="B82" s="1">
        <v>0</v>
      </c>
      <c r="C82" s="1">
        <v>0</v>
      </c>
      <c r="D82" s="1"/>
      <c r="E82" s="1"/>
      <c r="F82" s="1">
        <f t="shared" si="7"/>
        <v>0</v>
      </c>
    </row>
    <row r="83" spans="1:6" x14ac:dyDescent="0.25">
      <c r="A83" s="2" t="s">
        <v>67</v>
      </c>
      <c r="B83" s="1">
        <v>100</v>
      </c>
      <c r="C83" s="1">
        <v>0</v>
      </c>
      <c r="D83" s="1"/>
      <c r="E83" s="1"/>
      <c r="F83" s="1">
        <f t="shared" si="7"/>
        <v>100</v>
      </c>
    </row>
    <row r="84" spans="1:6" x14ac:dyDescent="0.25">
      <c r="A84" s="2" t="s">
        <v>68</v>
      </c>
      <c r="B84" s="1">
        <v>359.19</v>
      </c>
      <c r="C84" s="1">
        <v>0</v>
      </c>
      <c r="D84" s="1"/>
      <c r="E84" s="1"/>
      <c r="F84" s="1">
        <f t="shared" si="7"/>
        <v>359.19</v>
      </c>
    </row>
    <row r="85" spans="1:6" x14ac:dyDescent="0.25">
      <c r="A85" s="2" t="s">
        <v>69</v>
      </c>
      <c r="B85" s="1">
        <v>430.68</v>
      </c>
      <c r="C85" s="1">
        <v>376.25</v>
      </c>
      <c r="D85" s="1"/>
      <c r="E85" s="1">
        <v>215</v>
      </c>
      <c r="F85" s="1">
        <f t="shared" si="7"/>
        <v>1021.9300000000001</v>
      </c>
    </row>
    <row r="86" spans="1:6" x14ac:dyDescent="0.25">
      <c r="A86" s="2" t="s">
        <v>70</v>
      </c>
      <c r="B86" s="1">
        <v>0</v>
      </c>
      <c r="C86" s="1">
        <v>0</v>
      </c>
      <c r="D86" s="1"/>
      <c r="E86" s="1"/>
      <c r="F86" s="1">
        <f t="shared" si="7"/>
        <v>0</v>
      </c>
    </row>
    <row r="87" spans="1:6" x14ac:dyDescent="0.25">
      <c r="A87" s="2" t="s">
        <v>71</v>
      </c>
      <c r="B87" s="1">
        <v>2444.12</v>
      </c>
      <c r="C87" s="1">
        <v>215</v>
      </c>
      <c r="D87" s="1">
        <v>645</v>
      </c>
      <c r="E87" s="1">
        <v>376.25</v>
      </c>
      <c r="F87" s="1">
        <f t="shared" si="7"/>
        <v>3680.37</v>
      </c>
    </row>
    <row r="88" spans="1:6" x14ac:dyDescent="0.25">
      <c r="A88" s="2" t="s">
        <v>72</v>
      </c>
      <c r="B88" s="1">
        <v>3378.32</v>
      </c>
      <c r="C88" s="1">
        <v>483.75</v>
      </c>
      <c r="D88" s="1">
        <v>430</v>
      </c>
      <c r="E88" s="1">
        <v>483.75</v>
      </c>
      <c r="F88" s="5">
        <f t="shared" si="7"/>
        <v>4775.82</v>
      </c>
    </row>
    <row r="90" spans="1:6" x14ac:dyDescent="0.25">
      <c r="A90" s="3" t="s">
        <v>105</v>
      </c>
    </row>
    <row r="91" spans="1:6" x14ac:dyDescent="0.25">
      <c r="A91" s="2" t="s">
        <v>74</v>
      </c>
      <c r="B91" s="1">
        <v>0</v>
      </c>
      <c r="C91" s="1">
        <v>0</v>
      </c>
      <c r="D91" s="1">
        <v>0</v>
      </c>
      <c r="E91" s="1">
        <v>0</v>
      </c>
      <c r="F91" s="1">
        <f t="shared" ref="F91:F102" si="8">SUM(B91:E91)</f>
        <v>0</v>
      </c>
    </row>
    <row r="92" spans="1:6" x14ac:dyDescent="0.25">
      <c r="A92" s="2" t="s">
        <v>26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</row>
    <row r="93" spans="1:6" x14ac:dyDescent="0.25">
      <c r="A93" s="2" t="s">
        <v>75</v>
      </c>
      <c r="B93" s="1">
        <v>0</v>
      </c>
      <c r="C93" s="1">
        <v>0</v>
      </c>
      <c r="D93" s="1">
        <v>0</v>
      </c>
      <c r="E93" s="1">
        <v>0</v>
      </c>
      <c r="F93" s="1">
        <f t="shared" si="8"/>
        <v>0</v>
      </c>
    </row>
    <row r="94" spans="1:6" x14ac:dyDescent="0.25">
      <c r="A94" s="2" t="s">
        <v>20</v>
      </c>
      <c r="B94" s="1">
        <v>0</v>
      </c>
      <c r="C94" s="1">
        <v>0</v>
      </c>
      <c r="D94" s="1">
        <v>0</v>
      </c>
      <c r="E94" s="1">
        <v>0</v>
      </c>
      <c r="F94" s="1">
        <f t="shared" si="8"/>
        <v>0</v>
      </c>
    </row>
    <row r="95" spans="1:6" x14ac:dyDescent="0.25">
      <c r="A95" s="2" t="s">
        <v>76</v>
      </c>
      <c r="B95" s="1">
        <v>0</v>
      </c>
      <c r="C95" s="1">
        <v>0</v>
      </c>
      <c r="D95" s="1">
        <v>0</v>
      </c>
      <c r="E95" s="1">
        <v>0</v>
      </c>
      <c r="F95" s="1">
        <f t="shared" si="8"/>
        <v>0</v>
      </c>
    </row>
    <row r="96" spans="1:6" x14ac:dyDescent="0.25">
      <c r="A96" s="2" t="s">
        <v>77</v>
      </c>
      <c r="B96" s="1">
        <v>165.96</v>
      </c>
      <c r="C96" s="1">
        <v>490</v>
      </c>
      <c r="D96" s="1">
        <v>630</v>
      </c>
      <c r="E96" s="1">
        <v>490</v>
      </c>
      <c r="F96" s="1">
        <f t="shared" si="8"/>
        <v>1775.96</v>
      </c>
    </row>
    <row r="97" spans="1:6" x14ac:dyDescent="0.25">
      <c r="A97" s="2" t="s">
        <v>78</v>
      </c>
      <c r="B97" s="1">
        <v>362.2</v>
      </c>
      <c r="C97" s="1">
        <v>0</v>
      </c>
      <c r="D97" s="1">
        <v>0</v>
      </c>
      <c r="E97" s="1">
        <v>0</v>
      </c>
      <c r="F97" s="1">
        <f t="shared" si="8"/>
        <v>362.2</v>
      </c>
    </row>
    <row r="98" spans="1:6" x14ac:dyDescent="0.25">
      <c r="A98" s="2" t="s">
        <v>23</v>
      </c>
      <c r="B98" s="1">
        <v>930.83</v>
      </c>
      <c r="C98" s="1">
        <v>0</v>
      </c>
      <c r="D98" s="1">
        <v>0</v>
      </c>
      <c r="E98" s="1">
        <v>0</v>
      </c>
      <c r="F98" s="1">
        <f t="shared" si="8"/>
        <v>930.83</v>
      </c>
    </row>
    <row r="99" spans="1:6" x14ac:dyDescent="0.25">
      <c r="A99" s="2" t="s">
        <v>79</v>
      </c>
      <c r="B99" s="1">
        <v>1341.38</v>
      </c>
      <c r="C99" s="1">
        <v>0</v>
      </c>
      <c r="D99" s="1">
        <v>0</v>
      </c>
      <c r="E99" s="1">
        <v>0</v>
      </c>
      <c r="F99" s="1">
        <f t="shared" si="8"/>
        <v>1341.38</v>
      </c>
    </row>
    <row r="100" spans="1:6" x14ac:dyDescent="0.25">
      <c r="A100" s="2" t="s">
        <v>80</v>
      </c>
      <c r="B100" s="1">
        <v>1761.11</v>
      </c>
      <c r="C100" s="1">
        <v>0</v>
      </c>
      <c r="D100" s="1">
        <v>0</v>
      </c>
      <c r="E100" s="1">
        <v>0</v>
      </c>
      <c r="F100" s="1">
        <f t="shared" si="8"/>
        <v>1761.11</v>
      </c>
    </row>
    <row r="101" spans="1:6" x14ac:dyDescent="0.25">
      <c r="A101" s="2" t="s">
        <v>81</v>
      </c>
      <c r="B101" s="1">
        <v>2690.04</v>
      </c>
      <c r="C101" s="1">
        <v>280</v>
      </c>
      <c r="D101" s="1">
        <v>280</v>
      </c>
      <c r="E101" s="1">
        <v>280</v>
      </c>
      <c r="F101" s="1">
        <f t="shared" si="8"/>
        <v>3530.04</v>
      </c>
    </row>
    <row r="102" spans="1:6" x14ac:dyDescent="0.25">
      <c r="A102" s="2" t="s">
        <v>82</v>
      </c>
      <c r="B102" s="1">
        <v>2849.74</v>
      </c>
      <c r="C102" s="1">
        <v>630</v>
      </c>
      <c r="D102" s="1">
        <v>490</v>
      </c>
      <c r="E102" s="1">
        <v>280</v>
      </c>
      <c r="F102" s="5">
        <f t="shared" si="8"/>
        <v>4249.74</v>
      </c>
    </row>
    <row r="104" spans="1:6" x14ac:dyDescent="0.25">
      <c r="A104" s="3" t="s">
        <v>106</v>
      </c>
    </row>
    <row r="105" spans="1:6" x14ac:dyDescent="0.25">
      <c r="A105" s="2" t="s">
        <v>83</v>
      </c>
      <c r="B105" s="1">
        <v>0</v>
      </c>
      <c r="C105" s="1">
        <v>0</v>
      </c>
      <c r="D105" s="1">
        <v>0</v>
      </c>
      <c r="E105" s="1">
        <v>0</v>
      </c>
      <c r="F105" s="1">
        <f>SUM(B105:E105)</f>
        <v>0</v>
      </c>
    </row>
    <row r="106" spans="1:6" x14ac:dyDescent="0.25">
      <c r="A106" s="2" t="s">
        <v>84</v>
      </c>
      <c r="B106" s="1">
        <v>0</v>
      </c>
      <c r="C106" s="1">
        <v>0</v>
      </c>
      <c r="D106" s="1">
        <v>0</v>
      </c>
      <c r="E106" s="1">
        <v>0</v>
      </c>
      <c r="F106" s="1">
        <f>SUM(B106:E106)</f>
        <v>0</v>
      </c>
    </row>
    <row r="107" spans="1:6" x14ac:dyDescent="0.25">
      <c r="A107" s="2" t="s">
        <v>85</v>
      </c>
      <c r="B107" s="1">
        <v>0</v>
      </c>
      <c r="C107" s="1">
        <v>0</v>
      </c>
      <c r="D107" s="1">
        <v>0</v>
      </c>
      <c r="E107" s="1">
        <v>0</v>
      </c>
      <c r="F107" s="1">
        <f>SUM(B107:E107)</f>
        <v>0</v>
      </c>
    </row>
    <row r="108" spans="1:6" x14ac:dyDescent="0.25">
      <c r="A108" s="2" t="s">
        <v>86</v>
      </c>
      <c r="B108" s="1">
        <v>0</v>
      </c>
      <c r="C108" s="1">
        <v>1375</v>
      </c>
      <c r="D108" s="1">
        <v>0</v>
      </c>
      <c r="E108" s="1">
        <v>1375</v>
      </c>
      <c r="F108" s="1">
        <f>SUM(B108:E108)</f>
        <v>2750</v>
      </c>
    </row>
    <row r="109" spans="1:6" x14ac:dyDescent="0.25">
      <c r="A109" s="2" t="s">
        <v>87</v>
      </c>
      <c r="B109" s="1">
        <v>0</v>
      </c>
      <c r="C109" s="1">
        <v>0</v>
      </c>
      <c r="D109" s="1">
        <v>0</v>
      </c>
      <c r="E109" s="1">
        <v>0</v>
      </c>
      <c r="F109" s="1">
        <f>SUM(B109:E109)</f>
        <v>0</v>
      </c>
    </row>
  </sheetData>
  <sortState xmlns:xlrd2="http://schemas.microsoft.com/office/spreadsheetml/2017/richdata2" ref="H20:I41">
    <sortCondition descending="1" ref="I20:I41"/>
  </sortState>
  <mergeCells count="2">
    <mergeCell ref="A64:B64"/>
    <mergeCell ref="A77:B7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Cady</dc:creator>
  <cp:lastModifiedBy>Cady</cp:lastModifiedBy>
  <dcterms:created xsi:type="dcterms:W3CDTF">2020-08-28T23:49:18Z</dcterms:created>
  <dcterms:modified xsi:type="dcterms:W3CDTF">2021-03-23T00:15:13Z</dcterms:modified>
</cp:coreProperties>
</file>